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资格复审人员名单" sheetId="1" r:id="rId1"/>
    <sheet name="Sheet2" sheetId="2" r:id="rId2"/>
    <sheet name="Sheet3" sheetId="3" r:id="rId3"/>
  </sheets>
  <definedNames>
    <definedName name="_xlnm.Print_Titles" localSheetId="0">资格复审人员名单!#REF!</definedName>
  </definedNames>
  <calcPr calcId="144525"/>
</workbook>
</file>

<file path=xl/sharedStrings.xml><?xml version="1.0" encoding="utf-8"?>
<sst xmlns="http://schemas.openxmlformats.org/spreadsheetml/2006/main" count="344" uniqueCount="130">
  <si>
    <t>仙桃市人民法院2020年雇员制书记员招聘考试成绩折算汇总表</t>
  </si>
  <si>
    <t>雇员制书记员岗1（职位代码150101）</t>
  </si>
  <si>
    <t>序号</t>
  </si>
  <si>
    <t>准考证号</t>
  </si>
  <si>
    <t>报考职位</t>
  </si>
  <si>
    <t>岗位招录人数</t>
  </si>
  <si>
    <t>笔试</t>
  </si>
  <si>
    <t>职业技能测试</t>
  </si>
  <si>
    <t>面试</t>
  </si>
  <si>
    <t>笔试、职业技能测试、面试综合成绩</t>
  </si>
  <si>
    <t>加分项</t>
  </si>
  <si>
    <t>最终综合成绩</t>
  </si>
  <si>
    <t>本岗位排名</t>
  </si>
  <si>
    <t>备注</t>
  </si>
  <si>
    <t>笔试成绩</t>
  </si>
  <si>
    <t>折算分（30%）</t>
  </si>
  <si>
    <t>正确字/分钟</t>
  </si>
  <si>
    <t>百分制成绩</t>
  </si>
  <si>
    <t>折算分（40%）</t>
  </si>
  <si>
    <t>面试成绩</t>
  </si>
  <si>
    <t>214209010628</t>
  </si>
  <si>
    <t>雇员制书记员岗1</t>
  </si>
  <si>
    <t>15</t>
  </si>
  <si>
    <t>71</t>
  </si>
  <si>
    <t>84</t>
  </si>
  <si>
    <t>214209010510</t>
  </si>
  <si>
    <t>67</t>
  </si>
  <si>
    <t>81</t>
  </si>
  <si>
    <t>214209010507</t>
  </si>
  <si>
    <t>61</t>
  </si>
  <si>
    <t>90</t>
  </si>
  <si>
    <t>214209010608</t>
  </si>
  <si>
    <t>55</t>
  </si>
  <si>
    <t>88</t>
  </si>
  <si>
    <t>214209010407</t>
  </si>
  <si>
    <t>60</t>
  </si>
  <si>
    <t>75</t>
  </si>
  <si>
    <t>214209010301</t>
  </si>
  <si>
    <t>62</t>
  </si>
  <si>
    <t>214209010513</t>
  </si>
  <si>
    <t>89</t>
  </si>
  <si>
    <t>214209010203</t>
  </si>
  <si>
    <t>57</t>
  </si>
  <si>
    <t>214209010304</t>
  </si>
  <si>
    <t>91</t>
  </si>
  <si>
    <t>214209010320</t>
  </si>
  <si>
    <t>59</t>
  </si>
  <si>
    <t>214209010614</t>
  </si>
  <si>
    <t>79</t>
  </si>
  <si>
    <t>214209010505</t>
  </si>
  <si>
    <t>56</t>
  </si>
  <si>
    <t>77</t>
  </si>
  <si>
    <t>214209010405</t>
  </si>
  <si>
    <t>48</t>
  </si>
  <si>
    <t>85</t>
  </si>
  <si>
    <t>214209010424</t>
  </si>
  <si>
    <t>214209010627</t>
  </si>
  <si>
    <t>66</t>
  </si>
  <si>
    <t>214209010519</t>
  </si>
  <si>
    <t>53</t>
  </si>
  <si>
    <t>214209010426</t>
  </si>
  <si>
    <t>214209010317</t>
  </si>
  <si>
    <t>52</t>
  </si>
  <si>
    <t>76</t>
  </si>
  <si>
    <t>214209010517</t>
  </si>
  <si>
    <t>214209010101</t>
  </si>
  <si>
    <t>54</t>
  </si>
  <si>
    <t>68</t>
  </si>
  <si>
    <t>214209010225</t>
  </si>
  <si>
    <t>214209010119</t>
  </si>
  <si>
    <t>214209010224</t>
  </si>
  <si>
    <t>214209010410</t>
  </si>
  <si>
    <t>51</t>
  </si>
  <si>
    <t>214209010214</t>
  </si>
  <si>
    <t>73</t>
  </si>
  <si>
    <t>214209010604</t>
  </si>
  <si>
    <t>50</t>
  </si>
  <si>
    <t>72</t>
  </si>
  <si>
    <t>214209010311</t>
  </si>
  <si>
    <t>47</t>
  </si>
  <si>
    <t>69</t>
  </si>
  <si>
    <t>214209010528</t>
  </si>
  <si>
    <t>214209010229</t>
  </si>
  <si>
    <t>63</t>
  </si>
  <si>
    <t>214209010124</t>
  </si>
  <si>
    <t>雇员制书记员岗2（职位代码150102）</t>
  </si>
  <si>
    <t>本岗位综合排名</t>
  </si>
  <si>
    <t>214209010508</t>
  </si>
  <si>
    <t>雇员制书记员岗2</t>
  </si>
  <si>
    <t>12</t>
  </si>
  <si>
    <t>104</t>
  </si>
  <si>
    <t>214209010305</t>
  </si>
  <si>
    <t>214209010316</t>
  </si>
  <si>
    <t>214209010323</t>
  </si>
  <si>
    <t>214209010427</t>
  </si>
  <si>
    <t>64</t>
  </si>
  <si>
    <t>214209010605</t>
  </si>
  <si>
    <t>214209010206</t>
  </si>
  <si>
    <t>214209010118</t>
  </si>
  <si>
    <t>214209010412</t>
  </si>
  <si>
    <t>214209010430</t>
  </si>
  <si>
    <t>58</t>
  </si>
  <si>
    <t>214209010529</t>
  </si>
  <si>
    <t>214209010215</t>
  </si>
  <si>
    <t>214209010418</t>
  </si>
  <si>
    <t>65</t>
  </si>
  <si>
    <t>214209010423</t>
  </si>
  <si>
    <t>214209010526</t>
  </si>
  <si>
    <t>214209010107</t>
  </si>
  <si>
    <t>214209010123</t>
  </si>
  <si>
    <t>214209010416</t>
  </si>
  <si>
    <t>45</t>
  </si>
  <si>
    <t>214209010122</t>
  </si>
  <si>
    <t>214209010623</t>
  </si>
  <si>
    <t>214209010402</t>
  </si>
  <si>
    <t>214209010429</t>
  </si>
  <si>
    <t>44</t>
  </si>
  <si>
    <t>214209010618</t>
  </si>
  <si>
    <t>70</t>
  </si>
  <si>
    <t>95</t>
  </si>
  <si>
    <t>面试缺考</t>
  </si>
  <si>
    <t>214209010617</t>
  </si>
  <si>
    <t>雇员制书记员岗3（职位代码150103）</t>
  </si>
  <si>
    <t>214209010218</t>
  </si>
  <si>
    <t>雇员制书记员岗3</t>
  </si>
  <si>
    <t>108</t>
  </si>
  <si>
    <t>214209010630</t>
  </si>
  <si>
    <t>124</t>
  </si>
  <si>
    <t>214209010128</t>
  </si>
  <si>
    <t>86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</si>
</sst>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0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8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0"/>
    <xf numFmtId="0" fontId="19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/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/>
    <xf numFmtId="0" fontId="7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66" applyFont="1" applyBorder="1" applyAlignment="1">
      <alignment horizontal="center" vertical="center" wrapText="1"/>
    </xf>
    <xf numFmtId="0" fontId="3" fillId="0" borderId="4" xfId="66" applyFont="1" applyBorder="1" applyAlignment="1">
      <alignment horizontal="center" vertical="center"/>
    </xf>
    <xf numFmtId="176" fontId="3" fillId="0" borderId="4" xfId="66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66" applyFont="1" applyBorder="1" applyAlignment="1">
      <alignment horizontal="center" vertical="center" wrapText="1"/>
    </xf>
    <xf numFmtId="176" fontId="3" fillId="0" borderId="3" xfId="66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3" xfId="14" applyFont="1" applyBorder="1" applyAlignment="1">
      <alignment horizontal="center" vertical="center"/>
    </xf>
    <xf numFmtId="176" fontId="4" fillId="0" borderId="3" xfId="14" applyNumberFormat="1" applyFont="1" applyBorder="1" applyAlignment="1">
      <alignment horizontal="center" vertical="center"/>
    </xf>
    <xf numFmtId="0" fontId="4" fillId="0" borderId="3" xfId="63" applyFont="1" applyBorder="1" applyAlignment="1">
      <alignment horizontal="center" vertical="center"/>
    </xf>
    <xf numFmtId="0" fontId="4" fillId="0" borderId="3" xfId="67" applyFont="1" applyBorder="1" applyAlignment="1">
      <alignment horizontal="center" vertical="center"/>
    </xf>
    <xf numFmtId="0" fontId="4" fillId="0" borderId="3" xfId="64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67" applyFont="1" applyBorder="1" applyAlignment="1">
      <alignment horizontal="center" vertical="center"/>
    </xf>
    <xf numFmtId="0" fontId="4" fillId="0" borderId="5" xfId="14" applyFont="1" applyBorder="1" applyAlignment="1">
      <alignment horizontal="center" vertical="center"/>
    </xf>
    <xf numFmtId="176" fontId="4" fillId="0" borderId="5" xfId="14" applyNumberFormat="1" applyFont="1" applyBorder="1" applyAlignment="1">
      <alignment horizontal="center" vertical="center"/>
    </xf>
    <xf numFmtId="0" fontId="4" fillId="0" borderId="5" xfId="64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3" fillId="0" borderId="4" xfId="66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68" applyFont="1" applyBorder="1" applyAlignment="1">
      <alignment horizontal="center" vertical="center"/>
    </xf>
    <xf numFmtId="0" fontId="4" fillId="0" borderId="3" xfId="36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2 2 7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常规 2 2 6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常规 2 2 8" xfId="47"/>
    <cellStyle name="强调文字颜色 3" xfId="48" builtinId="37"/>
    <cellStyle name="常规 2 2 9" xfId="49"/>
    <cellStyle name="强调文字颜色 4" xfId="50" builtinId="41"/>
    <cellStyle name="常规 2 2 5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60% - 强调文字颜色 6" xfId="61" builtinId="52"/>
    <cellStyle name="常规 2 4" xfId="62"/>
    <cellStyle name="常规 2 6" xfId="63"/>
    <cellStyle name="常规 2 7" xfId="64"/>
    <cellStyle name="常规 2 8" xfId="65"/>
    <cellStyle name="常规 5" xfId="66"/>
    <cellStyle name="常规 7" xfId="67"/>
    <cellStyle name="常规 9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7"/>
  <sheetViews>
    <sheetView tabSelected="1" workbookViewId="0">
      <selection activeCell="A1" sqref="A1:P1"/>
    </sheetView>
  </sheetViews>
  <sheetFormatPr defaultColWidth="9" defaultRowHeight="13.5"/>
  <cols>
    <col min="1" max="1" width="4" customWidth="1"/>
    <col min="2" max="2" width="15.5" customWidth="1"/>
    <col min="3" max="3" width="15" customWidth="1"/>
    <col min="4" max="4" width="9" customWidth="1"/>
    <col min="6" max="6" width="9" style="1"/>
    <col min="8" max="9" width="9" style="1"/>
    <col min="11" max="11" width="11" customWidth="1"/>
    <col min="12" max="12" width="11" style="2" customWidth="1"/>
    <col min="13" max="13" width="7.625" style="3" customWidth="1"/>
    <col min="14" max="14" width="9" style="2"/>
    <col min="15" max="15" width="11.625" style="3" customWidth="1"/>
    <col min="16" max="16" width="16.75" style="3" customWidth="1"/>
  </cols>
  <sheetData>
    <row r="1" ht="41.1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5"/>
    </row>
    <row r="2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31.5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9" t="s">
        <v>7</v>
      </c>
      <c r="H3" s="10"/>
      <c r="I3" s="10"/>
      <c r="J3" s="8" t="s">
        <v>8</v>
      </c>
      <c r="K3" s="8"/>
      <c r="L3" s="26" t="s">
        <v>9</v>
      </c>
      <c r="M3" s="8" t="s">
        <v>10</v>
      </c>
      <c r="N3" s="26" t="s">
        <v>11</v>
      </c>
      <c r="O3" s="8" t="s">
        <v>12</v>
      </c>
      <c r="P3" s="8" t="s">
        <v>13</v>
      </c>
    </row>
    <row r="4" ht="30" customHeight="1" spans="1:16">
      <c r="A4" s="11"/>
      <c r="B4" s="12"/>
      <c r="C4" s="12"/>
      <c r="D4" s="12"/>
      <c r="E4" s="12" t="s">
        <v>14</v>
      </c>
      <c r="F4" s="13" t="s">
        <v>15</v>
      </c>
      <c r="G4" s="12" t="s">
        <v>16</v>
      </c>
      <c r="H4" s="13" t="s">
        <v>17</v>
      </c>
      <c r="I4" s="13" t="s">
        <v>18</v>
      </c>
      <c r="J4" s="12" t="s">
        <v>19</v>
      </c>
      <c r="K4" s="12" t="s">
        <v>15</v>
      </c>
      <c r="L4" s="13"/>
      <c r="M4" s="12"/>
      <c r="N4" s="13"/>
      <c r="O4" s="12"/>
      <c r="P4" s="12"/>
    </row>
    <row r="5" ht="14.25" customHeight="1" spans="1:16">
      <c r="A5" s="14">
        <v>1</v>
      </c>
      <c r="B5" s="15" t="s">
        <v>20</v>
      </c>
      <c r="C5" s="15" t="s">
        <v>21</v>
      </c>
      <c r="D5" s="15" t="s">
        <v>22</v>
      </c>
      <c r="E5" s="15" t="s">
        <v>23</v>
      </c>
      <c r="F5" s="16">
        <f t="shared" ref="F5:F34" si="0">E5*0.3</f>
        <v>21.3</v>
      </c>
      <c r="G5" s="17" t="s">
        <v>24</v>
      </c>
      <c r="H5" s="16">
        <f t="shared" ref="H5:H34" si="1">(G5-60)*0.4+60</f>
        <v>69.6</v>
      </c>
      <c r="I5" s="16">
        <f t="shared" ref="I5:I34" si="2">H5*0.4</f>
        <v>27.84</v>
      </c>
      <c r="J5" s="27">
        <v>79.4</v>
      </c>
      <c r="K5" s="27">
        <f t="shared" ref="K5:K34" si="3">J5*0.3</f>
        <v>23.82</v>
      </c>
      <c r="L5" s="27">
        <f t="shared" ref="L5:L34" si="4">F5+I5+K5</f>
        <v>72.96</v>
      </c>
      <c r="M5" s="28"/>
      <c r="N5" s="27">
        <f t="shared" ref="N5:N34" si="5">L5+M5</f>
        <v>72.96</v>
      </c>
      <c r="O5" s="28">
        <v>1</v>
      </c>
      <c r="P5" s="15"/>
    </row>
    <row r="6" ht="14.25" customHeight="1" spans="1:16">
      <c r="A6" s="14">
        <v>2</v>
      </c>
      <c r="B6" s="15" t="s">
        <v>25</v>
      </c>
      <c r="C6" s="15" t="s">
        <v>21</v>
      </c>
      <c r="D6" s="15" t="s">
        <v>22</v>
      </c>
      <c r="E6" s="15" t="s">
        <v>26</v>
      </c>
      <c r="F6" s="16">
        <f t="shared" si="0"/>
        <v>20.1</v>
      </c>
      <c r="G6" s="17" t="s">
        <v>27</v>
      </c>
      <c r="H6" s="16">
        <f t="shared" si="1"/>
        <v>68.4</v>
      </c>
      <c r="I6" s="16">
        <f t="shared" si="2"/>
        <v>27.36</v>
      </c>
      <c r="J6" s="27">
        <v>80.2</v>
      </c>
      <c r="K6" s="27">
        <f t="shared" si="3"/>
        <v>24.06</v>
      </c>
      <c r="L6" s="27">
        <f t="shared" si="4"/>
        <v>71.52</v>
      </c>
      <c r="M6" s="28"/>
      <c r="N6" s="27">
        <f t="shared" si="5"/>
        <v>71.52</v>
      </c>
      <c r="O6" s="28">
        <v>2</v>
      </c>
      <c r="P6" s="15"/>
    </row>
    <row r="7" ht="14.25" customHeight="1" spans="1:16">
      <c r="A7" s="14">
        <v>3</v>
      </c>
      <c r="B7" s="15" t="s">
        <v>28</v>
      </c>
      <c r="C7" s="15" t="s">
        <v>21</v>
      </c>
      <c r="D7" s="15" t="s">
        <v>22</v>
      </c>
      <c r="E7" s="15" t="s">
        <v>29</v>
      </c>
      <c r="F7" s="16">
        <f t="shared" si="0"/>
        <v>18.3</v>
      </c>
      <c r="G7" s="17" t="s">
        <v>30</v>
      </c>
      <c r="H7" s="16">
        <f t="shared" si="1"/>
        <v>72</v>
      </c>
      <c r="I7" s="16">
        <f t="shared" si="2"/>
        <v>28.8</v>
      </c>
      <c r="J7" s="27">
        <v>78.8</v>
      </c>
      <c r="K7" s="27">
        <f t="shared" si="3"/>
        <v>23.64</v>
      </c>
      <c r="L7" s="27">
        <f t="shared" si="4"/>
        <v>70.74</v>
      </c>
      <c r="M7" s="28"/>
      <c r="N7" s="27">
        <f t="shared" si="5"/>
        <v>70.74</v>
      </c>
      <c r="O7" s="28">
        <v>3</v>
      </c>
      <c r="P7" s="15"/>
    </row>
    <row r="8" ht="14.25" customHeight="1" spans="1:16">
      <c r="A8" s="14">
        <v>4</v>
      </c>
      <c r="B8" s="15" t="s">
        <v>31</v>
      </c>
      <c r="C8" s="15" t="s">
        <v>21</v>
      </c>
      <c r="D8" s="15" t="s">
        <v>22</v>
      </c>
      <c r="E8" s="15" t="s">
        <v>32</v>
      </c>
      <c r="F8" s="16">
        <f t="shared" si="0"/>
        <v>16.5</v>
      </c>
      <c r="G8" s="17" t="s">
        <v>33</v>
      </c>
      <c r="H8" s="16">
        <f t="shared" si="1"/>
        <v>71.2</v>
      </c>
      <c r="I8" s="16">
        <f t="shared" si="2"/>
        <v>28.48</v>
      </c>
      <c r="J8" s="27">
        <v>84.6</v>
      </c>
      <c r="K8" s="27">
        <f t="shared" si="3"/>
        <v>25.38</v>
      </c>
      <c r="L8" s="27">
        <f t="shared" si="4"/>
        <v>70.36</v>
      </c>
      <c r="M8" s="28"/>
      <c r="N8" s="27">
        <f t="shared" si="5"/>
        <v>70.36</v>
      </c>
      <c r="O8" s="28">
        <v>4</v>
      </c>
      <c r="P8" s="15"/>
    </row>
    <row r="9" ht="14.25" customHeight="1" spans="1:16">
      <c r="A9" s="14">
        <v>5</v>
      </c>
      <c r="B9" s="15" t="s">
        <v>34</v>
      </c>
      <c r="C9" s="15" t="s">
        <v>21</v>
      </c>
      <c r="D9" s="15" t="s">
        <v>22</v>
      </c>
      <c r="E9" s="15" t="s">
        <v>35</v>
      </c>
      <c r="F9" s="16">
        <f t="shared" si="0"/>
        <v>18</v>
      </c>
      <c r="G9" s="17" t="s">
        <v>36</v>
      </c>
      <c r="H9" s="16">
        <f t="shared" si="1"/>
        <v>66</v>
      </c>
      <c r="I9" s="16">
        <f t="shared" si="2"/>
        <v>26.4</v>
      </c>
      <c r="J9" s="27">
        <v>82.4</v>
      </c>
      <c r="K9" s="27">
        <f t="shared" si="3"/>
        <v>24.72</v>
      </c>
      <c r="L9" s="27">
        <f t="shared" si="4"/>
        <v>69.12</v>
      </c>
      <c r="M9" s="28">
        <v>1</v>
      </c>
      <c r="N9" s="27">
        <f t="shared" si="5"/>
        <v>70.12</v>
      </c>
      <c r="O9" s="28">
        <v>5</v>
      </c>
      <c r="P9" s="15"/>
    </row>
    <row r="10" ht="14.25" customHeight="1" spans="1:16">
      <c r="A10" s="14">
        <v>6</v>
      </c>
      <c r="B10" s="15" t="s">
        <v>37</v>
      </c>
      <c r="C10" s="15" t="s">
        <v>21</v>
      </c>
      <c r="D10" s="15" t="s">
        <v>22</v>
      </c>
      <c r="E10" s="15" t="s">
        <v>38</v>
      </c>
      <c r="F10" s="16">
        <f t="shared" si="0"/>
        <v>18.6</v>
      </c>
      <c r="G10" s="17" t="s">
        <v>27</v>
      </c>
      <c r="H10" s="16">
        <f t="shared" si="1"/>
        <v>68.4</v>
      </c>
      <c r="I10" s="16">
        <f t="shared" si="2"/>
        <v>27.36</v>
      </c>
      <c r="J10" s="27">
        <v>78</v>
      </c>
      <c r="K10" s="27">
        <f t="shared" si="3"/>
        <v>23.4</v>
      </c>
      <c r="L10" s="27">
        <f t="shared" si="4"/>
        <v>69.36</v>
      </c>
      <c r="M10" s="28"/>
      <c r="N10" s="27">
        <f t="shared" si="5"/>
        <v>69.36</v>
      </c>
      <c r="O10" s="28">
        <v>6</v>
      </c>
      <c r="P10" s="15"/>
    </row>
    <row r="11" ht="14.25" customHeight="1" spans="1:16">
      <c r="A11" s="14">
        <v>7</v>
      </c>
      <c r="B11" s="15" t="s">
        <v>39</v>
      </c>
      <c r="C11" s="15" t="s">
        <v>21</v>
      </c>
      <c r="D11" s="15" t="s">
        <v>22</v>
      </c>
      <c r="E11" s="15" t="s">
        <v>38</v>
      </c>
      <c r="F11" s="16">
        <f t="shared" si="0"/>
        <v>18.6</v>
      </c>
      <c r="G11" s="17" t="s">
        <v>40</v>
      </c>
      <c r="H11" s="16">
        <f t="shared" si="1"/>
        <v>71.6</v>
      </c>
      <c r="I11" s="16">
        <f t="shared" si="2"/>
        <v>28.64</v>
      </c>
      <c r="J11" s="29">
        <v>71.6</v>
      </c>
      <c r="K11" s="27">
        <f t="shared" si="3"/>
        <v>21.48</v>
      </c>
      <c r="L11" s="27">
        <f t="shared" si="4"/>
        <v>68.72</v>
      </c>
      <c r="M11" s="28"/>
      <c r="N11" s="27">
        <f t="shared" si="5"/>
        <v>68.72</v>
      </c>
      <c r="O11" s="28">
        <v>7</v>
      </c>
      <c r="P11" s="15"/>
    </row>
    <row r="12" ht="14.25" customHeight="1" spans="1:16">
      <c r="A12" s="14">
        <v>8</v>
      </c>
      <c r="B12" s="15" t="s">
        <v>41</v>
      </c>
      <c r="C12" s="15" t="s">
        <v>21</v>
      </c>
      <c r="D12" s="15" t="s">
        <v>22</v>
      </c>
      <c r="E12" s="15" t="s">
        <v>42</v>
      </c>
      <c r="F12" s="16">
        <f t="shared" si="0"/>
        <v>17.1</v>
      </c>
      <c r="G12" s="17" t="s">
        <v>40</v>
      </c>
      <c r="H12" s="16">
        <f t="shared" si="1"/>
        <v>71.6</v>
      </c>
      <c r="I12" s="16">
        <f t="shared" si="2"/>
        <v>28.64</v>
      </c>
      <c r="J12" s="27">
        <v>75.8</v>
      </c>
      <c r="K12" s="27">
        <f t="shared" si="3"/>
        <v>22.74</v>
      </c>
      <c r="L12" s="27">
        <f t="shared" si="4"/>
        <v>68.48</v>
      </c>
      <c r="M12" s="28"/>
      <c r="N12" s="27">
        <f t="shared" si="5"/>
        <v>68.48</v>
      </c>
      <c r="O12" s="28">
        <v>8</v>
      </c>
      <c r="P12" s="15"/>
    </row>
    <row r="13" ht="14.25" customHeight="1" spans="1:16">
      <c r="A13" s="14">
        <v>9</v>
      </c>
      <c r="B13" s="15" t="s">
        <v>43</v>
      </c>
      <c r="C13" s="15" t="s">
        <v>21</v>
      </c>
      <c r="D13" s="15" t="s">
        <v>22</v>
      </c>
      <c r="E13" s="15" t="s">
        <v>42</v>
      </c>
      <c r="F13" s="16">
        <f t="shared" si="0"/>
        <v>17.1</v>
      </c>
      <c r="G13" s="17" t="s">
        <v>44</v>
      </c>
      <c r="H13" s="16">
        <f t="shared" si="1"/>
        <v>72.4</v>
      </c>
      <c r="I13" s="16">
        <f t="shared" si="2"/>
        <v>28.96</v>
      </c>
      <c r="J13" s="27">
        <v>74.4</v>
      </c>
      <c r="K13" s="27">
        <f t="shared" si="3"/>
        <v>22.32</v>
      </c>
      <c r="L13" s="27">
        <f t="shared" si="4"/>
        <v>68.38</v>
      </c>
      <c r="M13" s="28"/>
      <c r="N13" s="27">
        <f t="shared" si="5"/>
        <v>68.38</v>
      </c>
      <c r="O13" s="28">
        <v>9</v>
      </c>
      <c r="P13" s="15"/>
    </row>
    <row r="14" ht="14.25" customHeight="1" spans="1:16">
      <c r="A14" s="14">
        <v>10</v>
      </c>
      <c r="B14" s="15" t="s">
        <v>45</v>
      </c>
      <c r="C14" s="15" t="s">
        <v>21</v>
      </c>
      <c r="D14" s="15" t="s">
        <v>22</v>
      </c>
      <c r="E14" s="15" t="s">
        <v>46</v>
      </c>
      <c r="F14" s="16">
        <f t="shared" si="0"/>
        <v>17.7</v>
      </c>
      <c r="G14" s="17" t="s">
        <v>36</v>
      </c>
      <c r="H14" s="16">
        <f t="shared" si="1"/>
        <v>66</v>
      </c>
      <c r="I14" s="16">
        <f t="shared" si="2"/>
        <v>26.4</v>
      </c>
      <c r="J14" s="27">
        <v>79.8</v>
      </c>
      <c r="K14" s="27">
        <f t="shared" si="3"/>
        <v>23.94</v>
      </c>
      <c r="L14" s="27">
        <f t="shared" si="4"/>
        <v>68.04</v>
      </c>
      <c r="M14" s="28"/>
      <c r="N14" s="27">
        <f t="shared" si="5"/>
        <v>68.04</v>
      </c>
      <c r="O14" s="28">
        <v>10</v>
      </c>
      <c r="P14" s="15"/>
    </row>
    <row r="15" ht="14.25" customHeight="1" spans="1:16">
      <c r="A15" s="14">
        <v>11</v>
      </c>
      <c r="B15" s="15" t="s">
        <v>47</v>
      </c>
      <c r="C15" s="15" t="s">
        <v>21</v>
      </c>
      <c r="D15" s="15" t="s">
        <v>22</v>
      </c>
      <c r="E15" s="15" t="s">
        <v>29</v>
      </c>
      <c r="F15" s="16">
        <f t="shared" si="0"/>
        <v>18.3</v>
      </c>
      <c r="G15" s="17" t="s">
        <v>48</v>
      </c>
      <c r="H15" s="16">
        <f t="shared" si="1"/>
        <v>67.6</v>
      </c>
      <c r="I15" s="16">
        <f t="shared" si="2"/>
        <v>27.04</v>
      </c>
      <c r="J15" s="27">
        <v>75</v>
      </c>
      <c r="K15" s="27">
        <f t="shared" si="3"/>
        <v>22.5</v>
      </c>
      <c r="L15" s="27">
        <f t="shared" si="4"/>
        <v>67.84</v>
      </c>
      <c r="M15" s="28"/>
      <c r="N15" s="27">
        <f t="shared" si="5"/>
        <v>67.84</v>
      </c>
      <c r="O15" s="28">
        <v>11</v>
      </c>
      <c r="P15" s="15"/>
    </row>
    <row r="16" ht="14.25" customHeight="1" spans="1:16">
      <c r="A16" s="14">
        <v>12</v>
      </c>
      <c r="B16" s="15" t="s">
        <v>49</v>
      </c>
      <c r="C16" s="15" t="s">
        <v>21</v>
      </c>
      <c r="D16" s="15" t="s">
        <v>22</v>
      </c>
      <c r="E16" s="15" t="s">
        <v>50</v>
      </c>
      <c r="F16" s="16">
        <f t="shared" si="0"/>
        <v>16.8</v>
      </c>
      <c r="G16" s="17" t="s">
        <v>51</v>
      </c>
      <c r="H16" s="16">
        <f t="shared" si="1"/>
        <v>66.8</v>
      </c>
      <c r="I16" s="16">
        <f t="shared" si="2"/>
        <v>26.72</v>
      </c>
      <c r="J16" s="27">
        <v>81</v>
      </c>
      <c r="K16" s="27">
        <f t="shared" si="3"/>
        <v>24.3</v>
      </c>
      <c r="L16" s="27">
        <f t="shared" si="4"/>
        <v>67.82</v>
      </c>
      <c r="M16" s="28"/>
      <c r="N16" s="27">
        <f t="shared" si="5"/>
        <v>67.82</v>
      </c>
      <c r="O16" s="28">
        <v>12</v>
      </c>
      <c r="P16" s="15"/>
    </row>
    <row r="17" ht="14.25" customHeight="1" spans="1:16">
      <c r="A17" s="14">
        <v>13</v>
      </c>
      <c r="B17" s="15" t="s">
        <v>52</v>
      </c>
      <c r="C17" s="15" t="s">
        <v>21</v>
      </c>
      <c r="D17" s="15" t="s">
        <v>22</v>
      </c>
      <c r="E17" s="15" t="s">
        <v>53</v>
      </c>
      <c r="F17" s="16">
        <f t="shared" si="0"/>
        <v>14.4</v>
      </c>
      <c r="G17" s="17" t="s">
        <v>54</v>
      </c>
      <c r="H17" s="16">
        <f t="shared" si="1"/>
        <v>70</v>
      </c>
      <c r="I17" s="16">
        <f t="shared" si="2"/>
        <v>28</v>
      </c>
      <c r="J17" s="27">
        <v>81.2</v>
      </c>
      <c r="K17" s="27">
        <f t="shared" si="3"/>
        <v>24.36</v>
      </c>
      <c r="L17" s="27">
        <f t="shared" si="4"/>
        <v>66.76</v>
      </c>
      <c r="M17" s="28"/>
      <c r="N17" s="27">
        <f t="shared" si="5"/>
        <v>66.76</v>
      </c>
      <c r="O17" s="28">
        <v>13</v>
      </c>
      <c r="P17" s="15"/>
    </row>
    <row r="18" ht="14.25" customHeight="1" spans="1:16">
      <c r="A18" s="14">
        <v>14</v>
      </c>
      <c r="B18" s="15" t="s">
        <v>55</v>
      </c>
      <c r="C18" s="15" t="s">
        <v>21</v>
      </c>
      <c r="D18" s="15" t="s">
        <v>22</v>
      </c>
      <c r="E18" s="15" t="s">
        <v>42</v>
      </c>
      <c r="F18" s="16">
        <f t="shared" si="0"/>
        <v>17.1</v>
      </c>
      <c r="G18" s="17" t="s">
        <v>54</v>
      </c>
      <c r="H18" s="16">
        <f t="shared" si="1"/>
        <v>70</v>
      </c>
      <c r="I18" s="16">
        <f t="shared" si="2"/>
        <v>28</v>
      </c>
      <c r="J18" s="27">
        <v>69.4</v>
      </c>
      <c r="K18" s="27">
        <f t="shared" si="3"/>
        <v>20.82</v>
      </c>
      <c r="L18" s="27">
        <f t="shared" si="4"/>
        <v>65.92</v>
      </c>
      <c r="M18" s="28"/>
      <c r="N18" s="27">
        <f t="shared" si="5"/>
        <v>65.92</v>
      </c>
      <c r="O18" s="28">
        <v>14</v>
      </c>
      <c r="P18" s="15"/>
    </row>
    <row r="19" ht="14.25" customHeight="1" spans="1:16">
      <c r="A19" s="14">
        <v>15</v>
      </c>
      <c r="B19" s="15" t="s">
        <v>56</v>
      </c>
      <c r="C19" s="15" t="s">
        <v>21</v>
      </c>
      <c r="D19" s="15" t="s">
        <v>22</v>
      </c>
      <c r="E19" s="15" t="s">
        <v>29</v>
      </c>
      <c r="F19" s="16">
        <f t="shared" si="0"/>
        <v>18.3</v>
      </c>
      <c r="G19" s="17" t="s">
        <v>57</v>
      </c>
      <c r="H19" s="16">
        <f t="shared" si="1"/>
        <v>62.4</v>
      </c>
      <c r="I19" s="16">
        <f t="shared" si="2"/>
        <v>24.96</v>
      </c>
      <c r="J19" s="27">
        <v>74.4</v>
      </c>
      <c r="K19" s="27">
        <f t="shared" si="3"/>
        <v>22.32</v>
      </c>
      <c r="L19" s="27">
        <f t="shared" si="4"/>
        <v>65.58</v>
      </c>
      <c r="M19" s="28"/>
      <c r="N19" s="27">
        <f t="shared" si="5"/>
        <v>65.58</v>
      </c>
      <c r="O19" s="28">
        <v>15</v>
      </c>
      <c r="P19" s="15"/>
    </row>
    <row r="20" ht="14.25" customHeight="1" spans="1:16">
      <c r="A20" s="14">
        <v>16</v>
      </c>
      <c r="B20" s="15" t="s">
        <v>58</v>
      </c>
      <c r="C20" s="15" t="s">
        <v>21</v>
      </c>
      <c r="D20" s="15" t="s">
        <v>22</v>
      </c>
      <c r="E20" s="15" t="s">
        <v>59</v>
      </c>
      <c r="F20" s="16">
        <f t="shared" si="0"/>
        <v>15.9</v>
      </c>
      <c r="G20" s="17" t="s">
        <v>57</v>
      </c>
      <c r="H20" s="16">
        <f t="shared" si="1"/>
        <v>62.4</v>
      </c>
      <c r="I20" s="16">
        <f t="shared" si="2"/>
        <v>24.96</v>
      </c>
      <c r="J20" s="27">
        <v>80.8</v>
      </c>
      <c r="K20" s="27">
        <f t="shared" si="3"/>
        <v>24.24</v>
      </c>
      <c r="L20" s="27">
        <f t="shared" si="4"/>
        <v>65.1</v>
      </c>
      <c r="M20" s="28"/>
      <c r="N20" s="27">
        <f t="shared" si="5"/>
        <v>65.1</v>
      </c>
      <c r="O20" s="28">
        <v>16</v>
      </c>
      <c r="P20" s="30"/>
    </row>
    <row r="21" ht="14.25" customHeight="1" spans="1:16">
      <c r="A21" s="14">
        <v>17</v>
      </c>
      <c r="B21" s="15" t="s">
        <v>60</v>
      </c>
      <c r="C21" s="15" t="s">
        <v>21</v>
      </c>
      <c r="D21" s="15" t="s">
        <v>22</v>
      </c>
      <c r="E21" s="15" t="s">
        <v>29</v>
      </c>
      <c r="F21" s="16">
        <f t="shared" si="0"/>
        <v>18.3</v>
      </c>
      <c r="G21" s="17" t="s">
        <v>26</v>
      </c>
      <c r="H21" s="16">
        <f t="shared" si="1"/>
        <v>62.8</v>
      </c>
      <c r="I21" s="16">
        <f t="shared" si="2"/>
        <v>25.12</v>
      </c>
      <c r="J21" s="27">
        <v>71.4</v>
      </c>
      <c r="K21" s="27">
        <f t="shared" si="3"/>
        <v>21.42</v>
      </c>
      <c r="L21" s="27">
        <f t="shared" si="4"/>
        <v>64.84</v>
      </c>
      <c r="M21" s="28"/>
      <c r="N21" s="27">
        <f t="shared" si="5"/>
        <v>64.84</v>
      </c>
      <c r="O21" s="28">
        <v>17</v>
      </c>
      <c r="P21" s="30"/>
    </row>
    <row r="22" ht="14.25" customHeight="1" spans="1:16">
      <c r="A22" s="14">
        <v>18</v>
      </c>
      <c r="B22" s="15" t="s">
        <v>61</v>
      </c>
      <c r="C22" s="15" t="s">
        <v>21</v>
      </c>
      <c r="D22" s="15" t="s">
        <v>22</v>
      </c>
      <c r="E22" s="15" t="s">
        <v>62</v>
      </c>
      <c r="F22" s="16">
        <f t="shared" si="0"/>
        <v>15.6</v>
      </c>
      <c r="G22" s="17" t="s">
        <v>63</v>
      </c>
      <c r="H22" s="16">
        <f t="shared" si="1"/>
        <v>66.4</v>
      </c>
      <c r="I22" s="16">
        <f t="shared" si="2"/>
        <v>26.56</v>
      </c>
      <c r="J22" s="27">
        <v>75.6</v>
      </c>
      <c r="K22" s="27">
        <f t="shared" si="3"/>
        <v>22.68</v>
      </c>
      <c r="L22" s="27">
        <f t="shared" si="4"/>
        <v>64.84</v>
      </c>
      <c r="M22" s="28"/>
      <c r="N22" s="27">
        <f t="shared" si="5"/>
        <v>64.84</v>
      </c>
      <c r="O22" s="28">
        <v>18</v>
      </c>
      <c r="P22" s="30"/>
    </row>
    <row r="23" ht="14.25" customHeight="1" spans="1:16">
      <c r="A23" s="14">
        <v>19</v>
      </c>
      <c r="B23" s="15" t="s">
        <v>64</v>
      </c>
      <c r="C23" s="15" t="s">
        <v>21</v>
      </c>
      <c r="D23" s="15" t="s">
        <v>22</v>
      </c>
      <c r="E23" s="15" t="s">
        <v>42</v>
      </c>
      <c r="F23" s="16">
        <f t="shared" si="0"/>
        <v>17.1</v>
      </c>
      <c r="G23" s="17" t="s">
        <v>57</v>
      </c>
      <c r="H23" s="16">
        <f t="shared" si="1"/>
        <v>62.4</v>
      </c>
      <c r="I23" s="16">
        <f t="shared" si="2"/>
        <v>24.96</v>
      </c>
      <c r="J23" s="27">
        <v>75</v>
      </c>
      <c r="K23" s="27">
        <f t="shared" si="3"/>
        <v>22.5</v>
      </c>
      <c r="L23" s="27">
        <f t="shared" si="4"/>
        <v>64.56</v>
      </c>
      <c r="M23" s="28"/>
      <c r="N23" s="27">
        <f t="shared" si="5"/>
        <v>64.56</v>
      </c>
      <c r="O23" s="28">
        <v>19</v>
      </c>
      <c r="P23" s="30"/>
    </row>
    <row r="24" ht="14.25" customHeight="1" spans="1:16">
      <c r="A24" s="14">
        <v>20</v>
      </c>
      <c r="B24" s="15" t="s">
        <v>65</v>
      </c>
      <c r="C24" s="15" t="s">
        <v>21</v>
      </c>
      <c r="D24" s="15" t="s">
        <v>22</v>
      </c>
      <c r="E24" s="15" t="s">
        <v>66</v>
      </c>
      <c r="F24" s="16">
        <f t="shared" si="0"/>
        <v>16.2</v>
      </c>
      <c r="G24" s="17" t="s">
        <v>67</v>
      </c>
      <c r="H24" s="16">
        <f t="shared" si="1"/>
        <v>63.2</v>
      </c>
      <c r="I24" s="16">
        <f t="shared" si="2"/>
        <v>25.28</v>
      </c>
      <c r="J24" s="27">
        <v>75.2</v>
      </c>
      <c r="K24" s="27">
        <f t="shared" si="3"/>
        <v>22.56</v>
      </c>
      <c r="L24" s="27">
        <f t="shared" si="4"/>
        <v>64.04</v>
      </c>
      <c r="M24" s="28"/>
      <c r="N24" s="27">
        <f t="shared" si="5"/>
        <v>64.04</v>
      </c>
      <c r="O24" s="28">
        <v>20</v>
      </c>
      <c r="P24" s="30"/>
    </row>
    <row r="25" ht="14.25" customHeight="1" spans="1:16">
      <c r="A25" s="14">
        <v>21</v>
      </c>
      <c r="B25" s="15" t="s">
        <v>68</v>
      </c>
      <c r="C25" s="15" t="s">
        <v>21</v>
      </c>
      <c r="D25" s="15" t="s">
        <v>22</v>
      </c>
      <c r="E25" s="15" t="s">
        <v>32</v>
      </c>
      <c r="F25" s="16">
        <f t="shared" si="0"/>
        <v>16.5</v>
      </c>
      <c r="G25" s="17" t="s">
        <v>23</v>
      </c>
      <c r="H25" s="16">
        <f t="shared" si="1"/>
        <v>64.4</v>
      </c>
      <c r="I25" s="16">
        <f t="shared" si="2"/>
        <v>25.76</v>
      </c>
      <c r="J25" s="27">
        <v>72.4</v>
      </c>
      <c r="K25" s="27">
        <f t="shared" si="3"/>
        <v>21.72</v>
      </c>
      <c r="L25" s="27">
        <f t="shared" si="4"/>
        <v>63.98</v>
      </c>
      <c r="M25" s="28"/>
      <c r="N25" s="27">
        <f t="shared" si="5"/>
        <v>63.98</v>
      </c>
      <c r="O25" s="28">
        <v>21</v>
      </c>
      <c r="P25" s="30"/>
    </row>
    <row r="26" ht="14.25" customHeight="1" spans="1:16">
      <c r="A26" s="14">
        <v>22</v>
      </c>
      <c r="B26" s="15" t="s">
        <v>69</v>
      </c>
      <c r="C26" s="15" t="s">
        <v>21</v>
      </c>
      <c r="D26" s="15" t="s">
        <v>22</v>
      </c>
      <c r="E26" s="15" t="s">
        <v>62</v>
      </c>
      <c r="F26" s="16">
        <f t="shared" si="0"/>
        <v>15.6</v>
      </c>
      <c r="G26" s="17" t="s">
        <v>35</v>
      </c>
      <c r="H26" s="16">
        <f t="shared" si="1"/>
        <v>60</v>
      </c>
      <c r="I26" s="16">
        <f t="shared" si="2"/>
        <v>24</v>
      </c>
      <c r="J26" s="27">
        <v>80.8</v>
      </c>
      <c r="K26" s="27">
        <f t="shared" si="3"/>
        <v>24.24</v>
      </c>
      <c r="L26" s="27">
        <f t="shared" si="4"/>
        <v>63.84</v>
      </c>
      <c r="M26" s="28"/>
      <c r="N26" s="27">
        <f t="shared" si="5"/>
        <v>63.84</v>
      </c>
      <c r="O26" s="28">
        <v>22</v>
      </c>
      <c r="P26" s="30"/>
    </row>
    <row r="27" ht="14.25" customHeight="1" spans="1:16">
      <c r="A27" s="14">
        <v>23</v>
      </c>
      <c r="B27" s="15" t="s">
        <v>70</v>
      </c>
      <c r="C27" s="15" t="s">
        <v>21</v>
      </c>
      <c r="D27" s="15" t="s">
        <v>22</v>
      </c>
      <c r="E27" s="15" t="s">
        <v>59</v>
      </c>
      <c r="F27" s="16">
        <f t="shared" si="0"/>
        <v>15.9</v>
      </c>
      <c r="G27" s="17">
        <v>68</v>
      </c>
      <c r="H27" s="16">
        <f t="shared" si="1"/>
        <v>63.2</v>
      </c>
      <c r="I27" s="16">
        <f t="shared" si="2"/>
        <v>25.28</v>
      </c>
      <c r="J27" s="27">
        <v>74.8</v>
      </c>
      <c r="K27" s="27">
        <f t="shared" si="3"/>
        <v>22.44</v>
      </c>
      <c r="L27" s="27">
        <f t="shared" si="4"/>
        <v>63.62</v>
      </c>
      <c r="M27" s="28"/>
      <c r="N27" s="27">
        <f t="shared" si="5"/>
        <v>63.62</v>
      </c>
      <c r="O27" s="28">
        <v>23</v>
      </c>
      <c r="P27" s="30"/>
    </row>
    <row r="28" ht="14.25" customHeight="1" spans="1:16">
      <c r="A28" s="14">
        <v>24</v>
      </c>
      <c r="B28" s="15" t="s">
        <v>71</v>
      </c>
      <c r="C28" s="15" t="s">
        <v>21</v>
      </c>
      <c r="D28" s="15" t="s">
        <v>22</v>
      </c>
      <c r="E28" s="15" t="s">
        <v>72</v>
      </c>
      <c r="F28" s="16">
        <f t="shared" si="0"/>
        <v>15.3</v>
      </c>
      <c r="G28" s="17" t="s">
        <v>36</v>
      </c>
      <c r="H28" s="16">
        <f t="shared" si="1"/>
        <v>66</v>
      </c>
      <c r="I28" s="16">
        <f t="shared" si="2"/>
        <v>26.4</v>
      </c>
      <c r="J28" s="27">
        <v>70.8</v>
      </c>
      <c r="K28" s="27">
        <f t="shared" si="3"/>
        <v>21.24</v>
      </c>
      <c r="L28" s="27">
        <f t="shared" si="4"/>
        <v>62.94</v>
      </c>
      <c r="M28" s="28"/>
      <c r="N28" s="27">
        <f t="shared" si="5"/>
        <v>62.94</v>
      </c>
      <c r="O28" s="28">
        <v>24</v>
      </c>
      <c r="P28" s="30"/>
    </row>
    <row r="29" ht="14.25" customHeight="1" spans="1:16">
      <c r="A29" s="14">
        <v>25</v>
      </c>
      <c r="B29" s="15" t="s">
        <v>73</v>
      </c>
      <c r="C29" s="15" t="s">
        <v>21</v>
      </c>
      <c r="D29" s="15" t="s">
        <v>22</v>
      </c>
      <c r="E29" s="15" t="s">
        <v>32</v>
      </c>
      <c r="F29" s="16">
        <f t="shared" si="0"/>
        <v>16.5</v>
      </c>
      <c r="G29" s="17" t="s">
        <v>74</v>
      </c>
      <c r="H29" s="16">
        <f t="shared" si="1"/>
        <v>65.2</v>
      </c>
      <c r="I29" s="16">
        <f t="shared" si="2"/>
        <v>26.08</v>
      </c>
      <c r="J29" s="27">
        <v>67.6</v>
      </c>
      <c r="K29" s="27">
        <f t="shared" si="3"/>
        <v>20.28</v>
      </c>
      <c r="L29" s="27">
        <f t="shared" si="4"/>
        <v>62.86</v>
      </c>
      <c r="M29" s="28"/>
      <c r="N29" s="27">
        <f t="shared" si="5"/>
        <v>62.86</v>
      </c>
      <c r="O29" s="28">
        <v>25</v>
      </c>
      <c r="P29" s="30"/>
    </row>
    <row r="30" ht="14.25" customHeight="1" spans="1:16">
      <c r="A30" s="14">
        <v>26</v>
      </c>
      <c r="B30" s="15" t="s">
        <v>75</v>
      </c>
      <c r="C30" s="15" t="s">
        <v>21</v>
      </c>
      <c r="D30" s="15" t="s">
        <v>22</v>
      </c>
      <c r="E30" s="15" t="s">
        <v>76</v>
      </c>
      <c r="F30" s="16">
        <f t="shared" si="0"/>
        <v>15</v>
      </c>
      <c r="G30" s="17" t="s">
        <v>77</v>
      </c>
      <c r="H30" s="16">
        <f t="shared" si="1"/>
        <v>64.8</v>
      </c>
      <c r="I30" s="16">
        <f t="shared" si="2"/>
        <v>25.92</v>
      </c>
      <c r="J30" s="27">
        <v>72.6</v>
      </c>
      <c r="K30" s="27">
        <f t="shared" si="3"/>
        <v>21.78</v>
      </c>
      <c r="L30" s="27">
        <f t="shared" si="4"/>
        <v>62.7</v>
      </c>
      <c r="M30" s="28"/>
      <c r="N30" s="27">
        <f t="shared" si="5"/>
        <v>62.7</v>
      </c>
      <c r="O30" s="28">
        <v>26</v>
      </c>
      <c r="P30" s="30"/>
    </row>
    <row r="31" ht="14.25" customHeight="1" spans="1:16">
      <c r="A31" s="14">
        <v>27</v>
      </c>
      <c r="B31" s="15" t="s">
        <v>78</v>
      </c>
      <c r="C31" s="15" t="s">
        <v>21</v>
      </c>
      <c r="D31" s="15" t="s">
        <v>22</v>
      </c>
      <c r="E31" s="15" t="s">
        <v>79</v>
      </c>
      <c r="F31" s="16">
        <f t="shared" si="0"/>
        <v>14.1</v>
      </c>
      <c r="G31" s="17" t="s">
        <v>80</v>
      </c>
      <c r="H31" s="16">
        <f t="shared" si="1"/>
        <v>63.6</v>
      </c>
      <c r="I31" s="16">
        <f t="shared" si="2"/>
        <v>25.44</v>
      </c>
      <c r="J31" s="27">
        <v>74.6</v>
      </c>
      <c r="K31" s="27">
        <f t="shared" si="3"/>
        <v>22.38</v>
      </c>
      <c r="L31" s="27">
        <f t="shared" si="4"/>
        <v>61.92</v>
      </c>
      <c r="M31" s="28"/>
      <c r="N31" s="27">
        <f t="shared" si="5"/>
        <v>61.92</v>
      </c>
      <c r="O31" s="28">
        <v>27</v>
      </c>
      <c r="P31" s="30"/>
    </row>
    <row r="32" ht="14.25" customHeight="1" spans="1:16">
      <c r="A32" s="14">
        <v>28</v>
      </c>
      <c r="B32" s="15" t="s">
        <v>81</v>
      </c>
      <c r="C32" s="15" t="s">
        <v>21</v>
      </c>
      <c r="D32" s="15" t="s">
        <v>22</v>
      </c>
      <c r="E32" s="15" t="s">
        <v>76</v>
      </c>
      <c r="F32" s="16">
        <f t="shared" si="0"/>
        <v>15</v>
      </c>
      <c r="G32" s="17" t="s">
        <v>57</v>
      </c>
      <c r="H32" s="16">
        <f t="shared" si="1"/>
        <v>62.4</v>
      </c>
      <c r="I32" s="16">
        <f t="shared" si="2"/>
        <v>24.96</v>
      </c>
      <c r="J32" s="27">
        <v>70</v>
      </c>
      <c r="K32" s="27">
        <f t="shared" si="3"/>
        <v>21</v>
      </c>
      <c r="L32" s="27">
        <f t="shared" si="4"/>
        <v>60.96</v>
      </c>
      <c r="M32" s="28"/>
      <c r="N32" s="27">
        <f t="shared" si="5"/>
        <v>60.96</v>
      </c>
      <c r="O32" s="28">
        <v>28</v>
      </c>
      <c r="P32" s="30"/>
    </row>
    <row r="33" ht="14.25" customHeight="1" spans="1:16">
      <c r="A33" s="14">
        <v>29</v>
      </c>
      <c r="B33" s="15" t="s">
        <v>82</v>
      </c>
      <c r="C33" s="15" t="s">
        <v>21</v>
      </c>
      <c r="D33" s="15" t="s">
        <v>22</v>
      </c>
      <c r="E33" s="15" t="s">
        <v>32</v>
      </c>
      <c r="F33" s="16">
        <f t="shared" si="0"/>
        <v>16.5</v>
      </c>
      <c r="G33" s="17" t="s">
        <v>83</v>
      </c>
      <c r="H33" s="16">
        <f t="shared" si="1"/>
        <v>61.2</v>
      </c>
      <c r="I33" s="16">
        <f t="shared" si="2"/>
        <v>24.48</v>
      </c>
      <c r="J33" s="27">
        <v>65.6</v>
      </c>
      <c r="K33" s="27">
        <f t="shared" si="3"/>
        <v>19.68</v>
      </c>
      <c r="L33" s="27">
        <f t="shared" si="4"/>
        <v>60.66</v>
      </c>
      <c r="M33" s="28"/>
      <c r="N33" s="27">
        <f t="shared" si="5"/>
        <v>60.66</v>
      </c>
      <c r="O33" s="28">
        <v>29</v>
      </c>
      <c r="P33" s="30"/>
    </row>
    <row r="34" customHeight="1" spans="1:16">
      <c r="A34" s="14">
        <v>30</v>
      </c>
      <c r="B34" s="15" t="s">
        <v>84</v>
      </c>
      <c r="C34" s="15" t="s">
        <v>21</v>
      </c>
      <c r="D34" s="15" t="s">
        <v>22</v>
      </c>
      <c r="E34" s="15" t="s">
        <v>66</v>
      </c>
      <c r="F34" s="16">
        <f t="shared" si="0"/>
        <v>16.2</v>
      </c>
      <c r="G34" s="17" t="s">
        <v>35</v>
      </c>
      <c r="H34" s="16">
        <f t="shared" si="1"/>
        <v>60</v>
      </c>
      <c r="I34" s="16">
        <f t="shared" si="2"/>
        <v>24</v>
      </c>
      <c r="J34" s="27">
        <v>66.6</v>
      </c>
      <c r="K34" s="27">
        <f t="shared" si="3"/>
        <v>19.98</v>
      </c>
      <c r="L34" s="27">
        <f t="shared" si="4"/>
        <v>60.18</v>
      </c>
      <c r="M34" s="28"/>
      <c r="N34" s="27">
        <f t="shared" si="5"/>
        <v>60.18</v>
      </c>
      <c r="O34" s="28">
        <v>30</v>
      </c>
      <c r="P34" s="30"/>
    </row>
    <row r="35" ht="37.5" customHeight="1" spans="1:16">
      <c r="A35" s="6" t="s">
        <v>85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31.5" customHeight="1" spans="1:16">
      <c r="A36" s="7" t="s">
        <v>2</v>
      </c>
      <c r="B36" s="8" t="s">
        <v>3</v>
      </c>
      <c r="C36" s="8" t="s">
        <v>4</v>
      </c>
      <c r="D36" s="8" t="s">
        <v>5</v>
      </c>
      <c r="E36" s="9" t="s">
        <v>6</v>
      </c>
      <c r="F36" s="10"/>
      <c r="G36" s="9" t="s">
        <v>7</v>
      </c>
      <c r="H36" s="10"/>
      <c r="I36" s="10"/>
      <c r="J36" s="8" t="s">
        <v>8</v>
      </c>
      <c r="K36" s="8"/>
      <c r="L36" s="26" t="s">
        <v>9</v>
      </c>
      <c r="M36" s="8" t="s">
        <v>10</v>
      </c>
      <c r="N36" s="26" t="s">
        <v>11</v>
      </c>
      <c r="O36" s="8" t="s">
        <v>86</v>
      </c>
      <c r="P36" s="8" t="s">
        <v>13</v>
      </c>
    </row>
    <row r="37" ht="35.1" customHeight="1" spans="1:16">
      <c r="A37" s="11"/>
      <c r="B37" s="12"/>
      <c r="C37" s="12"/>
      <c r="D37" s="12"/>
      <c r="E37" s="12" t="s">
        <v>14</v>
      </c>
      <c r="F37" s="13" t="s">
        <v>15</v>
      </c>
      <c r="G37" s="12" t="s">
        <v>16</v>
      </c>
      <c r="H37" s="13" t="s">
        <v>17</v>
      </c>
      <c r="I37" s="13" t="s">
        <v>18</v>
      </c>
      <c r="J37" s="12" t="s">
        <v>19</v>
      </c>
      <c r="K37" s="12" t="s">
        <v>15</v>
      </c>
      <c r="L37" s="13"/>
      <c r="M37" s="12"/>
      <c r="N37" s="13"/>
      <c r="O37" s="12"/>
      <c r="P37" s="12"/>
    </row>
    <row r="38" ht="14.25" customHeight="1" spans="1:16">
      <c r="A38" s="14">
        <v>1</v>
      </c>
      <c r="B38" s="18" t="s">
        <v>87</v>
      </c>
      <c r="C38" s="15" t="s">
        <v>88</v>
      </c>
      <c r="D38" s="18" t="s">
        <v>89</v>
      </c>
      <c r="E38" s="18" t="s">
        <v>38</v>
      </c>
      <c r="F38" s="16">
        <f t="shared" ref="F38:F61" si="6">E38*0.3</f>
        <v>18.6</v>
      </c>
      <c r="G38" s="19" t="s">
        <v>90</v>
      </c>
      <c r="H38" s="16">
        <f t="shared" ref="H38:H61" si="7">(G38-60)*0.4+60</f>
        <v>77.6</v>
      </c>
      <c r="I38" s="16">
        <f t="shared" ref="I38:I61" si="8">H38*0.4</f>
        <v>31.04</v>
      </c>
      <c r="J38" s="27">
        <v>83.2</v>
      </c>
      <c r="K38" s="27">
        <f t="shared" ref="K38:K59" si="9">J38*0.3</f>
        <v>24.96</v>
      </c>
      <c r="L38" s="27">
        <f t="shared" ref="L38:L61" si="10">F38+I38+K38</f>
        <v>74.6</v>
      </c>
      <c r="M38" s="28"/>
      <c r="N38" s="27">
        <f t="shared" ref="N38:N61" si="11">L38+M38</f>
        <v>74.6</v>
      </c>
      <c r="O38" s="28">
        <v>1</v>
      </c>
      <c r="P38" s="15"/>
    </row>
    <row r="39" ht="14.25" customHeight="1" spans="1:16">
      <c r="A39" s="14">
        <v>2</v>
      </c>
      <c r="B39" s="18" t="s">
        <v>91</v>
      </c>
      <c r="C39" s="15" t="s">
        <v>88</v>
      </c>
      <c r="D39" s="18" t="s">
        <v>89</v>
      </c>
      <c r="E39" s="18" t="s">
        <v>29</v>
      </c>
      <c r="F39" s="16">
        <f t="shared" si="6"/>
        <v>18.3</v>
      </c>
      <c r="G39" s="19" t="s">
        <v>51</v>
      </c>
      <c r="H39" s="16">
        <f t="shared" si="7"/>
        <v>66.8</v>
      </c>
      <c r="I39" s="16">
        <f t="shared" si="8"/>
        <v>26.72</v>
      </c>
      <c r="J39" s="27">
        <v>86</v>
      </c>
      <c r="K39" s="27">
        <f t="shared" si="9"/>
        <v>25.8</v>
      </c>
      <c r="L39" s="27">
        <f t="shared" si="10"/>
        <v>70.82</v>
      </c>
      <c r="M39" s="28"/>
      <c r="N39" s="27">
        <f t="shared" si="11"/>
        <v>70.82</v>
      </c>
      <c r="O39" s="28">
        <v>2</v>
      </c>
      <c r="P39" s="15"/>
    </row>
    <row r="40" ht="14.25" customHeight="1" spans="1:16">
      <c r="A40" s="14">
        <v>3</v>
      </c>
      <c r="B40" s="18" t="s">
        <v>92</v>
      </c>
      <c r="C40" s="15" t="s">
        <v>88</v>
      </c>
      <c r="D40" s="18" t="s">
        <v>89</v>
      </c>
      <c r="E40" s="18" t="s">
        <v>35</v>
      </c>
      <c r="F40" s="16">
        <f t="shared" si="6"/>
        <v>18</v>
      </c>
      <c r="G40" s="19" t="s">
        <v>74</v>
      </c>
      <c r="H40" s="16">
        <f t="shared" si="7"/>
        <v>65.2</v>
      </c>
      <c r="I40" s="16">
        <f t="shared" si="8"/>
        <v>26.08</v>
      </c>
      <c r="J40" s="27">
        <v>81.9</v>
      </c>
      <c r="K40" s="27">
        <f t="shared" si="9"/>
        <v>24.57</v>
      </c>
      <c r="L40" s="27">
        <f t="shared" si="10"/>
        <v>68.65</v>
      </c>
      <c r="M40" s="28"/>
      <c r="N40" s="27">
        <f t="shared" si="11"/>
        <v>68.65</v>
      </c>
      <c r="O40" s="28">
        <v>3</v>
      </c>
      <c r="P40" s="15"/>
    </row>
    <row r="41" ht="14.25" customHeight="1" spans="1:16">
      <c r="A41" s="14">
        <v>4</v>
      </c>
      <c r="B41" s="18" t="s">
        <v>93</v>
      </c>
      <c r="C41" s="15" t="s">
        <v>88</v>
      </c>
      <c r="D41" s="18" t="s">
        <v>89</v>
      </c>
      <c r="E41" s="18" t="s">
        <v>50</v>
      </c>
      <c r="F41" s="16">
        <f t="shared" si="6"/>
        <v>16.8</v>
      </c>
      <c r="G41" s="19" t="s">
        <v>36</v>
      </c>
      <c r="H41" s="16">
        <f t="shared" si="7"/>
        <v>66</v>
      </c>
      <c r="I41" s="16">
        <f t="shared" si="8"/>
        <v>26.4</v>
      </c>
      <c r="J41" s="27">
        <v>80.7</v>
      </c>
      <c r="K41" s="27">
        <f t="shared" si="9"/>
        <v>24.21</v>
      </c>
      <c r="L41" s="27">
        <f t="shared" si="10"/>
        <v>67.41</v>
      </c>
      <c r="M41" s="28"/>
      <c r="N41" s="27">
        <f t="shared" si="11"/>
        <v>67.41</v>
      </c>
      <c r="O41" s="28">
        <v>4</v>
      </c>
      <c r="P41" s="15"/>
    </row>
    <row r="42" ht="14.25" customHeight="1" spans="1:16">
      <c r="A42" s="14">
        <v>5</v>
      </c>
      <c r="B42" s="18" t="s">
        <v>94</v>
      </c>
      <c r="C42" s="15" t="s">
        <v>88</v>
      </c>
      <c r="D42" s="18" t="s">
        <v>89</v>
      </c>
      <c r="E42" s="18" t="s">
        <v>95</v>
      </c>
      <c r="F42" s="16">
        <f t="shared" si="6"/>
        <v>19.2</v>
      </c>
      <c r="G42" s="19" t="s">
        <v>35</v>
      </c>
      <c r="H42" s="16">
        <f t="shared" si="7"/>
        <v>60</v>
      </c>
      <c r="I42" s="16">
        <f t="shared" si="8"/>
        <v>24</v>
      </c>
      <c r="J42" s="27">
        <v>80.1</v>
      </c>
      <c r="K42" s="27">
        <f t="shared" si="9"/>
        <v>24.03</v>
      </c>
      <c r="L42" s="27">
        <f t="shared" si="10"/>
        <v>67.23</v>
      </c>
      <c r="M42" s="28"/>
      <c r="N42" s="27">
        <f t="shared" si="11"/>
        <v>67.23</v>
      </c>
      <c r="O42" s="28">
        <v>5</v>
      </c>
      <c r="P42" s="15"/>
    </row>
    <row r="43" ht="14.25" customHeight="1" spans="1:16">
      <c r="A43" s="14">
        <v>6</v>
      </c>
      <c r="B43" s="18" t="s">
        <v>96</v>
      </c>
      <c r="C43" s="15" t="s">
        <v>88</v>
      </c>
      <c r="D43" s="18" t="s">
        <v>89</v>
      </c>
      <c r="E43" s="18" t="s">
        <v>32</v>
      </c>
      <c r="F43" s="16">
        <f t="shared" si="6"/>
        <v>16.5</v>
      </c>
      <c r="G43" s="19" t="s">
        <v>48</v>
      </c>
      <c r="H43" s="16">
        <f t="shared" si="7"/>
        <v>67.6</v>
      </c>
      <c r="I43" s="16">
        <f t="shared" si="8"/>
        <v>27.04</v>
      </c>
      <c r="J43" s="27">
        <v>78.8</v>
      </c>
      <c r="K43" s="27">
        <f t="shared" si="9"/>
        <v>23.64</v>
      </c>
      <c r="L43" s="27">
        <f t="shared" si="10"/>
        <v>67.18</v>
      </c>
      <c r="M43" s="28"/>
      <c r="N43" s="27">
        <f t="shared" si="11"/>
        <v>67.18</v>
      </c>
      <c r="O43" s="28">
        <v>6</v>
      </c>
      <c r="P43" s="15"/>
    </row>
    <row r="44" ht="14.25" customHeight="1" spans="1:16">
      <c r="A44" s="14">
        <v>7</v>
      </c>
      <c r="B44" s="18" t="s">
        <v>97</v>
      </c>
      <c r="C44" s="15" t="s">
        <v>88</v>
      </c>
      <c r="D44" s="18" t="s">
        <v>89</v>
      </c>
      <c r="E44" s="18" t="s">
        <v>42</v>
      </c>
      <c r="F44" s="16">
        <f t="shared" si="6"/>
        <v>17.1</v>
      </c>
      <c r="G44" s="19" t="s">
        <v>57</v>
      </c>
      <c r="H44" s="16">
        <f t="shared" si="7"/>
        <v>62.4</v>
      </c>
      <c r="I44" s="16">
        <f t="shared" si="8"/>
        <v>24.96</v>
      </c>
      <c r="J44" s="27">
        <v>83.7</v>
      </c>
      <c r="K44" s="27">
        <f t="shared" si="9"/>
        <v>25.11</v>
      </c>
      <c r="L44" s="27">
        <f t="shared" si="10"/>
        <v>67.17</v>
      </c>
      <c r="M44" s="28"/>
      <c r="N44" s="27">
        <f t="shared" si="11"/>
        <v>67.17</v>
      </c>
      <c r="O44" s="28">
        <v>7</v>
      </c>
      <c r="P44" s="15"/>
    </row>
    <row r="45" ht="14.25" customHeight="1" spans="1:16">
      <c r="A45" s="14">
        <v>8</v>
      </c>
      <c r="B45" s="18" t="s">
        <v>98</v>
      </c>
      <c r="C45" s="15" t="s">
        <v>88</v>
      </c>
      <c r="D45" s="18" t="s">
        <v>89</v>
      </c>
      <c r="E45" s="18" t="s">
        <v>59</v>
      </c>
      <c r="F45" s="16">
        <f t="shared" si="6"/>
        <v>15.9</v>
      </c>
      <c r="G45" s="19" t="s">
        <v>54</v>
      </c>
      <c r="H45" s="16">
        <f t="shared" si="7"/>
        <v>70</v>
      </c>
      <c r="I45" s="16">
        <f t="shared" si="8"/>
        <v>28</v>
      </c>
      <c r="J45" s="27">
        <v>77.2</v>
      </c>
      <c r="K45" s="27">
        <f t="shared" si="9"/>
        <v>23.16</v>
      </c>
      <c r="L45" s="27">
        <f t="shared" si="10"/>
        <v>67.06</v>
      </c>
      <c r="M45" s="28"/>
      <c r="N45" s="27">
        <f t="shared" si="11"/>
        <v>67.06</v>
      </c>
      <c r="O45" s="28">
        <v>8</v>
      </c>
      <c r="P45" s="15"/>
    </row>
    <row r="46" ht="14.25" customHeight="1" spans="1:16">
      <c r="A46" s="14">
        <v>9</v>
      </c>
      <c r="B46" s="18" t="s">
        <v>99</v>
      </c>
      <c r="C46" s="15" t="s">
        <v>88</v>
      </c>
      <c r="D46" s="18" t="s">
        <v>89</v>
      </c>
      <c r="E46" s="18" t="s">
        <v>59</v>
      </c>
      <c r="F46" s="16">
        <f t="shared" si="6"/>
        <v>15.9</v>
      </c>
      <c r="G46" s="19" t="s">
        <v>48</v>
      </c>
      <c r="H46" s="16">
        <f t="shared" si="7"/>
        <v>67.6</v>
      </c>
      <c r="I46" s="16">
        <f t="shared" si="8"/>
        <v>27.04</v>
      </c>
      <c r="J46" s="27">
        <v>78.5</v>
      </c>
      <c r="K46" s="27">
        <f t="shared" si="9"/>
        <v>23.55</v>
      </c>
      <c r="L46" s="27">
        <f t="shared" si="10"/>
        <v>66.49</v>
      </c>
      <c r="M46" s="28"/>
      <c r="N46" s="27">
        <f t="shared" si="11"/>
        <v>66.49</v>
      </c>
      <c r="O46" s="28">
        <v>9</v>
      </c>
      <c r="P46" s="15"/>
    </row>
    <row r="47" ht="14.25" customHeight="1" spans="1:16">
      <c r="A47" s="14">
        <v>10</v>
      </c>
      <c r="B47" s="18" t="s">
        <v>100</v>
      </c>
      <c r="C47" s="15" t="s">
        <v>88</v>
      </c>
      <c r="D47" s="18" t="s">
        <v>89</v>
      </c>
      <c r="E47" s="18" t="s">
        <v>101</v>
      </c>
      <c r="F47" s="16">
        <f t="shared" si="6"/>
        <v>17.4</v>
      </c>
      <c r="G47" s="19" t="s">
        <v>57</v>
      </c>
      <c r="H47" s="16">
        <f t="shared" si="7"/>
        <v>62.4</v>
      </c>
      <c r="I47" s="16">
        <f t="shared" si="8"/>
        <v>24.96</v>
      </c>
      <c r="J47" s="27">
        <v>79.2</v>
      </c>
      <c r="K47" s="27">
        <f t="shared" si="9"/>
        <v>23.76</v>
      </c>
      <c r="L47" s="27">
        <f t="shared" si="10"/>
        <v>66.12</v>
      </c>
      <c r="M47" s="28"/>
      <c r="N47" s="27">
        <f t="shared" si="11"/>
        <v>66.12</v>
      </c>
      <c r="O47" s="28">
        <v>10</v>
      </c>
      <c r="P47" s="15"/>
    </row>
    <row r="48" ht="14.25" customHeight="1" spans="1:16">
      <c r="A48" s="14">
        <v>11</v>
      </c>
      <c r="B48" s="18" t="s">
        <v>102</v>
      </c>
      <c r="C48" s="15" t="s">
        <v>88</v>
      </c>
      <c r="D48" s="18" t="s">
        <v>89</v>
      </c>
      <c r="E48" s="18" t="s">
        <v>42</v>
      </c>
      <c r="F48" s="16">
        <f t="shared" si="6"/>
        <v>17.1</v>
      </c>
      <c r="G48" s="19" t="s">
        <v>38</v>
      </c>
      <c r="H48" s="16">
        <f t="shared" si="7"/>
        <v>60.8</v>
      </c>
      <c r="I48" s="16">
        <f t="shared" si="8"/>
        <v>24.32</v>
      </c>
      <c r="J48" s="27">
        <v>81</v>
      </c>
      <c r="K48" s="27">
        <f t="shared" si="9"/>
        <v>24.3</v>
      </c>
      <c r="L48" s="27">
        <f t="shared" si="10"/>
        <v>65.72</v>
      </c>
      <c r="M48" s="28"/>
      <c r="N48" s="27">
        <f t="shared" si="11"/>
        <v>65.72</v>
      </c>
      <c r="O48" s="28">
        <v>11</v>
      </c>
      <c r="P48" s="15"/>
    </row>
    <row r="49" ht="14.25" customHeight="1" spans="1:16">
      <c r="A49" s="14">
        <v>12</v>
      </c>
      <c r="B49" s="18" t="s">
        <v>103</v>
      </c>
      <c r="C49" s="15" t="s">
        <v>88</v>
      </c>
      <c r="D49" s="18" t="s">
        <v>89</v>
      </c>
      <c r="E49" s="18" t="s">
        <v>79</v>
      </c>
      <c r="F49" s="16">
        <f t="shared" si="6"/>
        <v>14.1</v>
      </c>
      <c r="G49" s="19" t="s">
        <v>77</v>
      </c>
      <c r="H49" s="16">
        <f t="shared" si="7"/>
        <v>64.8</v>
      </c>
      <c r="I49" s="16">
        <f t="shared" si="8"/>
        <v>25.92</v>
      </c>
      <c r="J49" s="27">
        <v>82.6</v>
      </c>
      <c r="K49" s="27">
        <f t="shared" si="9"/>
        <v>24.78</v>
      </c>
      <c r="L49" s="27">
        <f t="shared" si="10"/>
        <v>64.8</v>
      </c>
      <c r="M49" s="28"/>
      <c r="N49" s="27">
        <f t="shared" si="11"/>
        <v>64.8</v>
      </c>
      <c r="O49" s="28">
        <v>12</v>
      </c>
      <c r="P49" s="15"/>
    </row>
    <row r="50" ht="14.25" customHeight="1" spans="1:16">
      <c r="A50" s="14">
        <v>13</v>
      </c>
      <c r="B50" s="18" t="s">
        <v>104</v>
      </c>
      <c r="C50" s="15" t="s">
        <v>88</v>
      </c>
      <c r="D50" s="18" t="s">
        <v>89</v>
      </c>
      <c r="E50" s="18" t="s">
        <v>66</v>
      </c>
      <c r="F50" s="16">
        <f t="shared" si="6"/>
        <v>16.2</v>
      </c>
      <c r="G50" s="19" t="s">
        <v>105</v>
      </c>
      <c r="H50" s="16">
        <f t="shared" si="7"/>
        <v>62</v>
      </c>
      <c r="I50" s="16">
        <f t="shared" si="8"/>
        <v>24.8</v>
      </c>
      <c r="J50" s="27">
        <v>77.3</v>
      </c>
      <c r="K50" s="27">
        <f t="shared" si="9"/>
        <v>23.19</v>
      </c>
      <c r="L50" s="27">
        <f t="shared" si="10"/>
        <v>64.19</v>
      </c>
      <c r="M50" s="28"/>
      <c r="N50" s="27">
        <f t="shared" si="11"/>
        <v>64.19</v>
      </c>
      <c r="O50" s="28">
        <v>13</v>
      </c>
      <c r="P50" s="15"/>
    </row>
    <row r="51" ht="14.25" customHeight="1" spans="1:16">
      <c r="A51" s="14">
        <v>14</v>
      </c>
      <c r="B51" s="18" t="s">
        <v>106</v>
      </c>
      <c r="C51" s="15" t="s">
        <v>88</v>
      </c>
      <c r="D51" s="18" t="s">
        <v>89</v>
      </c>
      <c r="E51" s="18" t="s">
        <v>59</v>
      </c>
      <c r="F51" s="16">
        <f t="shared" si="6"/>
        <v>15.9</v>
      </c>
      <c r="G51" s="19" t="s">
        <v>26</v>
      </c>
      <c r="H51" s="16">
        <f t="shared" si="7"/>
        <v>62.8</v>
      </c>
      <c r="I51" s="16">
        <f t="shared" si="8"/>
        <v>25.12</v>
      </c>
      <c r="J51" s="27">
        <v>75.8</v>
      </c>
      <c r="K51" s="27">
        <f t="shared" si="9"/>
        <v>22.74</v>
      </c>
      <c r="L51" s="27">
        <f t="shared" si="10"/>
        <v>63.76</v>
      </c>
      <c r="M51" s="28"/>
      <c r="N51" s="27">
        <f t="shared" si="11"/>
        <v>63.76</v>
      </c>
      <c r="O51" s="28">
        <v>14</v>
      </c>
      <c r="P51" s="15"/>
    </row>
    <row r="52" ht="14.25" customHeight="1" spans="1:16">
      <c r="A52" s="14">
        <v>15</v>
      </c>
      <c r="B52" s="18" t="s">
        <v>107</v>
      </c>
      <c r="C52" s="15" t="s">
        <v>88</v>
      </c>
      <c r="D52" s="18" t="s">
        <v>89</v>
      </c>
      <c r="E52" s="18" t="s">
        <v>62</v>
      </c>
      <c r="F52" s="16">
        <f t="shared" si="6"/>
        <v>15.6</v>
      </c>
      <c r="G52" s="19" t="s">
        <v>95</v>
      </c>
      <c r="H52" s="16">
        <f t="shared" si="7"/>
        <v>61.6</v>
      </c>
      <c r="I52" s="16">
        <f t="shared" si="8"/>
        <v>24.64</v>
      </c>
      <c r="J52" s="27">
        <v>78</v>
      </c>
      <c r="K52" s="27">
        <f t="shared" si="9"/>
        <v>23.4</v>
      </c>
      <c r="L52" s="27">
        <f t="shared" si="10"/>
        <v>63.64</v>
      </c>
      <c r="M52" s="28"/>
      <c r="N52" s="27">
        <f t="shared" si="11"/>
        <v>63.64</v>
      </c>
      <c r="O52" s="28">
        <v>15</v>
      </c>
      <c r="P52" s="15"/>
    </row>
    <row r="53" ht="14.25" customHeight="1" spans="1:16">
      <c r="A53" s="14">
        <v>16</v>
      </c>
      <c r="B53" s="15" t="s">
        <v>108</v>
      </c>
      <c r="C53" s="15" t="s">
        <v>21</v>
      </c>
      <c r="D53" s="18" t="s">
        <v>89</v>
      </c>
      <c r="E53" s="15" t="s">
        <v>53</v>
      </c>
      <c r="F53" s="16">
        <f t="shared" si="6"/>
        <v>14.4</v>
      </c>
      <c r="G53" s="17" t="s">
        <v>105</v>
      </c>
      <c r="H53" s="16">
        <f t="shared" si="7"/>
        <v>62</v>
      </c>
      <c r="I53" s="16">
        <f t="shared" si="8"/>
        <v>24.8</v>
      </c>
      <c r="J53" s="27">
        <v>79.7</v>
      </c>
      <c r="K53" s="27">
        <f t="shared" si="9"/>
        <v>23.91</v>
      </c>
      <c r="L53" s="27">
        <f t="shared" si="10"/>
        <v>63.11</v>
      </c>
      <c r="M53" s="28"/>
      <c r="N53" s="27">
        <f t="shared" si="11"/>
        <v>63.11</v>
      </c>
      <c r="O53" s="28">
        <v>16</v>
      </c>
      <c r="P53" s="15"/>
    </row>
    <row r="54" ht="14.25" customHeight="1" spans="1:16">
      <c r="A54" s="14">
        <v>17</v>
      </c>
      <c r="B54" s="15" t="s">
        <v>109</v>
      </c>
      <c r="C54" s="15" t="s">
        <v>21</v>
      </c>
      <c r="D54" s="18" t="s">
        <v>89</v>
      </c>
      <c r="E54" s="15" t="s">
        <v>79</v>
      </c>
      <c r="F54" s="16">
        <f t="shared" si="6"/>
        <v>14.1</v>
      </c>
      <c r="G54" s="17" t="s">
        <v>26</v>
      </c>
      <c r="H54" s="16">
        <f t="shared" si="7"/>
        <v>62.8</v>
      </c>
      <c r="I54" s="16">
        <f t="shared" si="8"/>
        <v>25.12</v>
      </c>
      <c r="J54" s="27">
        <v>78.8</v>
      </c>
      <c r="K54" s="27">
        <f t="shared" si="9"/>
        <v>23.64</v>
      </c>
      <c r="L54" s="27">
        <f t="shared" si="10"/>
        <v>62.86</v>
      </c>
      <c r="M54" s="28"/>
      <c r="N54" s="27">
        <f t="shared" si="11"/>
        <v>62.86</v>
      </c>
      <c r="O54" s="28">
        <v>17</v>
      </c>
      <c r="P54" s="15"/>
    </row>
    <row r="55" ht="14.25" customHeight="1" spans="1:16">
      <c r="A55" s="14">
        <v>18</v>
      </c>
      <c r="B55" s="15" t="s">
        <v>110</v>
      </c>
      <c r="C55" s="15" t="s">
        <v>21</v>
      </c>
      <c r="D55" s="18" t="s">
        <v>89</v>
      </c>
      <c r="E55" s="15" t="s">
        <v>111</v>
      </c>
      <c r="F55" s="16">
        <f t="shared" si="6"/>
        <v>13.5</v>
      </c>
      <c r="G55" s="17" t="s">
        <v>57</v>
      </c>
      <c r="H55" s="16">
        <f t="shared" si="7"/>
        <v>62.4</v>
      </c>
      <c r="I55" s="16">
        <f t="shared" si="8"/>
        <v>24.96</v>
      </c>
      <c r="J55" s="27">
        <v>78.4</v>
      </c>
      <c r="K55" s="27">
        <f t="shared" si="9"/>
        <v>23.52</v>
      </c>
      <c r="L55" s="27">
        <f t="shared" si="10"/>
        <v>61.98</v>
      </c>
      <c r="M55" s="28"/>
      <c r="N55" s="27">
        <f t="shared" si="11"/>
        <v>61.98</v>
      </c>
      <c r="O55" s="28">
        <v>18</v>
      </c>
      <c r="P55" s="15"/>
    </row>
    <row r="56" ht="14.25" customHeight="1" spans="1:16">
      <c r="A56" s="14">
        <v>19</v>
      </c>
      <c r="B56" s="15" t="s">
        <v>112</v>
      </c>
      <c r="C56" s="15" t="s">
        <v>21</v>
      </c>
      <c r="D56" s="18" t="s">
        <v>89</v>
      </c>
      <c r="E56" s="15" t="s">
        <v>79</v>
      </c>
      <c r="F56" s="16">
        <f t="shared" si="6"/>
        <v>14.1</v>
      </c>
      <c r="G56" s="17" t="s">
        <v>57</v>
      </c>
      <c r="H56" s="16">
        <f t="shared" si="7"/>
        <v>62.4</v>
      </c>
      <c r="I56" s="16">
        <f t="shared" si="8"/>
        <v>24.96</v>
      </c>
      <c r="J56" s="27">
        <v>75.7</v>
      </c>
      <c r="K56" s="27">
        <f t="shared" si="9"/>
        <v>22.71</v>
      </c>
      <c r="L56" s="27">
        <f t="shared" si="10"/>
        <v>61.77</v>
      </c>
      <c r="M56" s="28"/>
      <c r="N56" s="27">
        <f t="shared" si="11"/>
        <v>61.77</v>
      </c>
      <c r="O56" s="28">
        <v>19</v>
      </c>
      <c r="P56" s="15"/>
    </row>
    <row r="57" ht="14.25" customHeight="1" spans="1:16">
      <c r="A57" s="14">
        <v>20</v>
      </c>
      <c r="B57" s="18" t="s">
        <v>113</v>
      </c>
      <c r="C57" s="15" t="s">
        <v>88</v>
      </c>
      <c r="D57" s="18" t="s">
        <v>89</v>
      </c>
      <c r="E57" s="18" t="s">
        <v>66</v>
      </c>
      <c r="F57" s="16">
        <f t="shared" si="6"/>
        <v>16.2</v>
      </c>
      <c r="G57" s="19" t="s">
        <v>35</v>
      </c>
      <c r="H57" s="16">
        <f t="shared" si="7"/>
        <v>60</v>
      </c>
      <c r="I57" s="16">
        <f t="shared" si="8"/>
        <v>24</v>
      </c>
      <c r="J57" s="27">
        <v>69.2</v>
      </c>
      <c r="K57" s="27">
        <f t="shared" si="9"/>
        <v>20.76</v>
      </c>
      <c r="L57" s="27">
        <f t="shared" si="10"/>
        <v>60.96</v>
      </c>
      <c r="M57" s="28"/>
      <c r="N57" s="27">
        <f t="shared" si="11"/>
        <v>60.96</v>
      </c>
      <c r="O57" s="28">
        <v>20</v>
      </c>
      <c r="P57" s="15"/>
    </row>
    <row r="58" ht="14.25" customHeight="1" spans="1:16">
      <c r="A58" s="14">
        <v>21</v>
      </c>
      <c r="B58" s="15" t="s">
        <v>114</v>
      </c>
      <c r="C58" s="15" t="s">
        <v>21</v>
      </c>
      <c r="D58" s="18" t="s">
        <v>89</v>
      </c>
      <c r="E58" s="15" t="s">
        <v>79</v>
      </c>
      <c r="F58" s="16">
        <f t="shared" si="6"/>
        <v>14.1</v>
      </c>
      <c r="G58" s="17" t="s">
        <v>83</v>
      </c>
      <c r="H58" s="16">
        <f t="shared" si="7"/>
        <v>61.2</v>
      </c>
      <c r="I58" s="16">
        <f t="shared" si="8"/>
        <v>24.48</v>
      </c>
      <c r="J58" s="27">
        <v>69.8</v>
      </c>
      <c r="K58" s="27">
        <f t="shared" si="9"/>
        <v>20.94</v>
      </c>
      <c r="L58" s="27">
        <f t="shared" si="10"/>
        <v>59.52</v>
      </c>
      <c r="M58" s="28"/>
      <c r="N58" s="27">
        <f t="shared" si="11"/>
        <v>59.52</v>
      </c>
      <c r="O58" s="28">
        <v>21</v>
      </c>
      <c r="P58" s="15"/>
    </row>
    <row r="59" ht="14.25" customHeight="1" spans="1:16">
      <c r="A59" s="14">
        <v>22</v>
      </c>
      <c r="B59" s="15" t="s">
        <v>115</v>
      </c>
      <c r="C59" s="15" t="s">
        <v>21</v>
      </c>
      <c r="D59" s="18" t="s">
        <v>89</v>
      </c>
      <c r="E59" s="15" t="s">
        <v>116</v>
      </c>
      <c r="F59" s="16">
        <f t="shared" si="6"/>
        <v>13.2</v>
      </c>
      <c r="G59" s="17" t="s">
        <v>67</v>
      </c>
      <c r="H59" s="16">
        <f t="shared" si="7"/>
        <v>63.2</v>
      </c>
      <c r="I59" s="16">
        <f t="shared" si="8"/>
        <v>25.28</v>
      </c>
      <c r="J59" s="27">
        <v>68.5</v>
      </c>
      <c r="K59" s="27">
        <f t="shared" si="9"/>
        <v>20.55</v>
      </c>
      <c r="L59" s="27">
        <f t="shared" si="10"/>
        <v>59.03</v>
      </c>
      <c r="M59" s="28"/>
      <c r="N59" s="27">
        <f t="shared" si="11"/>
        <v>59.03</v>
      </c>
      <c r="O59" s="28">
        <v>22</v>
      </c>
      <c r="P59" s="15"/>
    </row>
    <row r="60" ht="14.25" customHeight="1" spans="1:16">
      <c r="A60" s="14">
        <v>23</v>
      </c>
      <c r="B60" s="18" t="s">
        <v>117</v>
      </c>
      <c r="C60" s="15" t="s">
        <v>88</v>
      </c>
      <c r="D60" s="18" t="s">
        <v>89</v>
      </c>
      <c r="E60" s="18" t="s">
        <v>118</v>
      </c>
      <c r="F60" s="16">
        <f t="shared" si="6"/>
        <v>21</v>
      </c>
      <c r="G60" s="19" t="s">
        <v>119</v>
      </c>
      <c r="H60" s="16">
        <f t="shared" si="7"/>
        <v>74</v>
      </c>
      <c r="I60" s="16">
        <f t="shared" si="8"/>
        <v>29.6</v>
      </c>
      <c r="J60" s="27">
        <v>0</v>
      </c>
      <c r="K60" s="27">
        <v>0</v>
      </c>
      <c r="L60" s="27">
        <f t="shared" si="10"/>
        <v>50.6</v>
      </c>
      <c r="M60" s="28"/>
      <c r="N60" s="27">
        <f t="shared" si="11"/>
        <v>50.6</v>
      </c>
      <c r="O60" s="28">
        <v>23</v>
      </c>
      <c r="P60" s="15" t="s">
        <v>120</v>
      </c>
    </row>
    <row r="61" ht="14.25" customHeight="1" spans="1:16">
      <c r="A61" s="20">
        <v>24</v>
      </c>
      <c r="B61" s="21" t="s">
        <v>121</v>
      </c>
      <c r="C61" s="22" t="s">
        <v>88</v>
      </c>
      <c r="D61" s="21" t="s">
        <v>89</v>
      </c>
      <c r="E61" s="21" t="s">
        <v>42</v>
      </c>
      <c r="F61" s="23">
        <f t="shared" si="6"/>
        <v>17.1</v>
      </c>
      <c r="G61" s="24" t="s">
        <v>26</v>
      </c>
      <c r="H61" s="23">
        <f t="shared" si="7"/>
        <v>62.8</v>
      </c>
      <c r="I61" s="23">
        <f t="shared" si="8"/>
        <v>25.12</v>
      </c>
      <c r="J61" s="31">
        <v>0</v>
      </c>
      <c r="K61" s="31">
        <v>0</v>
      </c>
      <c r="L61" s="31">
        <f t="shared" si="10"/>
        <v>42.22</v>
      </c>
      <c r="M61" s="32"/>
      <c r="N61" s="31">
        <f t="shared" si="11"/>
        <v>42.22</v>
      </c>
      <c r="O61" s="32">
        <v>24</v>
      </c>
      <c r="P61" s="15" t="s">
        <v>120</v>
      </c>
    </row>
    <row r="62" ht="29.25" customHeight="1" spans="1:16">
      <c r="A62" s="6" t="s">
        <v>122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ht="23.1" customHeight="1" spans="1:16">
      <c r="A63" s="7" t="s">
        <v>2</v>
      </c>
      <c r="B63" s="8" t="s">
        <v>3</v>
      </c>
      <c r="C63" s="8" t="s">
        <v>4</v>
      </c>
      <c r="D63" s="8" t="s">
        <v>5</v>
      </c>
      <c r="E63" s="9" t="s">
        <v>6</v>
      </c>
      <c r="F63" s="10"/>
      <c r="G63" s="9" t="s">
        <v>7</v>
      </c>
      <c r="H63" s="10"/>
      <c r="I63" s="10"/>
      <c r="J63" s="8" t="s">
        <v>8</v>
      </c>
      <c r="K63" s="8"/>
      <c r="L63" s="26" t="s">
        <v>9</v>
      </c>
      <c r="M63" s="8" t="s">
        <v>10</v>
      </c>
      <c r="N63" s="26" t="s">
        <v>11</v>
      </c>
      <c r="O63" s="8" t="s">
        <v>86</v>
      </c>
      <c r="P63" s="8" t="s">
        <v>13</v>
      </c>
    </row>
    <row r="64" ht="42.95" customHeight="1" spans="1:16">
      <c r="A64" s="11"/>
      <c r="B64" s="12"/>
      <c r="C64" s="12"/>
      <c r="D64" s="12"/>
      <c r="E64" s="12" t="s">
        <v>14</v>
      </c>
      <c r="F64" s="13" t="s">
        <v>15</v>
      </c>
      <c r="G64" s="12" t="s">
        <v>16</v>
      </c>
      <c r="H64" s="13" t="s">
        <v>17</v>
      </c>
      <c r="I64" s="13" t="s">
        <v>18</v>
      </c>
      <c r="J64" s="12" t="s">
        <v>19</v>
      </c>
      <c r="K64" s="12" t="s">
        <v>15</v>
      </c>
      <c r="L64" s="13"/>
      <c r="M64" s="12"/>
      <c r="N64" s="13"/>
      <c r="O64" s="12"/>
      <c r="P64" s="12"/>
    </row>
    <row r="65" ht="14.25" customHeight="1" spans="1:16">
      <c r="A65" s="14">
        <v>1</v>
      </c>
      <c r="B65" s="33" t="s">
        <v>123</v>
      </c>
      <c r="C65" s="15" t="s">
        <v>124</v>
      </c>
      <c r="D65" s="33">
        <v>2</v>
      </c>
      <c r="E65" s="33" t="s">
        <v>35</v>
      </c>
      <c r="F65" s="16">
        <f t="shared" ref="F65:F67" si="12">E65*0.3</f>
        <v>18</v>
      </c>
      <c r="G65" s="34" t="s">
        <v>125</v>
      </c>
      <c r="H65" s="16">
        <f t="shared" ref="H65:H67" si="13">(G65-60)*0.4+60</f>
        <v>79.2</v>
      </c>
      <c r="I65" s="16">
        <f t="shared" ref="I65:I67" si="14">H65*0.4</f>
        <v>31.68</v>
      </c>
      <c r="J65" s="27">
        <v>80.33</v>
      </c>
      <c r="K65" s="27">
        <f t="shared" ref="K65:K67" si="15">J65*0.3</f>
        <v>24.099</v>
      </c>
      <c r="L65" s="27">
        <f>F65+I65+K65</f>
        <v>73.779</v>
      </c>
      <c r="M65" s="28"/>
      <c r="N65" s="27">
        <f>L65+M65</f>
        <v>73.779</v>
      </c>
      <c r="O65" s="28">
        <v>1</v>
      </c>
      <c r="P65" s="15"/>
    </row>
    <row r="66" ht="14.25" customHeight="1" spans="1:16">
      <c r="A66" s="14">
        <v>2</v>
      </c>
      <c r="B66" s="33" t="s">
        <v>126</v>
      </c>
      <c r="C66" s="15" t="s">
        <v>124</v>
      </c>
      <c r="D66" s="33">
        <v>2</v>
      </c>
      <c r="E66" s="33" t="s">
        <v>79</v>
      </c>
      <c r="F66" s="16">
        <f t="shared" si="12"/>
        <v>14.1</v>
      </c>
      <c r="G66" s="34" t="s">
        <v>127</v>
      </c>
      <c r="H66" s="16">
        <f t="shared" si="13"/>
        <v>85.6</v>
      </c>
      <c r="I66" s="16">
        <f t="shared" si="14"/>
        <v>34.24</v>
      </c>
      <c r="J66" s="27">
        <v>79</v>
      </c>
      <c r="K66" s="27">
        <f t="shared" si="15"/>
        <v>23.7</v>
      </c>
      <c r="L66" s="27">
        <f>F66+I66+K66</f>
        <v>72.04</v>
      </c>
      <c r="M66" s="28"/>
      <c r="N66" s="27">
        <f>L66+M66</f>
        <v>72.04</v>
      </c>
      <c r="O66" s="28">
        <v>2</v>
      </c>
      <c r="P66" s="15"/>
    </row>
    <row r="67" ht="14.25" customHeight="1" spans="1:16">
      <c r="A67" s="14">
        <v>3</v>
      </c>
      <c r="B67" s="33" t="s">
        <v>128</v>
      </c>
      <c r="C67" s="15" t="s">
        <v>124</v>
      </c>
      <c r="D67" s="33">
        <v>2</v>
      </c>
      <c r="E67" s="33" t="s">
        <v>46</v>
      </c>
      <c r="F67" s="16">
        <f t="shared" si="12"/>
        <v>17.7</v>
      </c>
      <c r="G67" s="34" t="s">
        <v>129</v>
      </c>
      <c r="H67" s="16">
        <f t="shared" si="13"/>
        <v>70.4</v>
      </c>
      <c r="I67" s="16">
        <f t="shared" si="14"/>
        <v>28.16</v>
      </c>
      <c r="J67" s="27">
        <v>80</v>
      </c>
      <c r="K67" s="27">
        <f t="shared" si="15"/>
        <v>24</v>
      </c>
      <c r="L67" s="27">
        <f>F67+I67+K67</f>
        <v>69.86</v>
      </c>
      <c r="M67" s="28"/>
      <c r="N67" s="27">
        <f>L67+M67</f>
        <v>69.86</v>
      </c>
      <c r="O67" s="28">
        <v>3</v>
      </c>
      <c r="P67" s="30"/>
    </row>
  </sheetData>
  <sortState ref="A65:Q67">
    <sortCondition ref="N65:N67" descending="1"/>
  </sortState>
  <mergeCells count="40">
    <mergeCell ref="A1:P1"/>
    <mergeCell ref="A2:P2"/>
    <mergeCell ref="E3:F3"/>
    <mergeCell ref="G3:I3"/>
    <mergeCell ref="J3:K3"/>
    <mergeCell ref="A35:P35"/>
    <mergeCell ref="E36:F36"/>
    <mergeCell ref="G36:I36"/>
    <mergeCell ref="J36:K36"/>
    <mergeCell ref="A62:P62"/>
    <mergeCell ref="E63:F63"/>
    <mergeCell ref="G63:I63"/>
    <mergeCell ref="J63:K63"/>
    <mergeCell ref="A3:A4"/>
    <mergeCell ref="A36:A37"/>
    <mergeCell ref="A63:A64"/>
    <mergeCell ref="B3:B4"/>
    <mergeCell ref="B36:B37"/>
    <mergeCell ref="B63:B64"/>
    <mergeCell ref="C3:C4"/>
    <mergeCell ref="C36:C37"/>
    <mergeCell ref="C63:C64"/>
    <mergeCell ref="D3:D4"/>
    <mergeCell ref="D36:D37"/>
    <mergeCell ref="D63:D64"/>
    <mergeCell ref="L3:L4"/>
    <mergeCell ref="L36:L37"/>
    <mergeCell ref="L63:L64"/>
    <mergeCell ref="M3:M4"/>
    <mergeCell ref="M36:M37"/>
    <mergeCell ref="M63:M64"/>
    <mergeCell ref="N3:N4"/>
    <mergeCell ref="N36:N37"/>
    <mergeCell ref="N63:N64"/>
    <mergeCell ref="O3:O4"/>
    <mergeCell ref="O36:O37"/>
    <mergeCell ref="O63:O64"/>
    <mergeCell ref="P3:P4"/>
    <mergeCell ref="P36:P37"/>
    <mergeCell ref="P63:P64"/>
  </mergeCells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资格复审人员名单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吉人you天相</cp:lastModifiedBy>
  <dcterms:created xsi:type="dcterms:W3CDTF">2020-08-13T04:16:00Z</dcterms:created>
  <cp:lastPrinted>2020-08-31T00:59:00Z</cp:lastPrinted>
  <dcterms:modified xsi:type="dcterms:W3CDTF">2020-08-31T02:30:05Z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